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881b782344c2b4/4.知識/"/>
    </mc:Choice>
  </mc:AlternateContent>
  <xr:revisionPtr revIDLastSave="92" documentId="8_{2A154997-B350-4DA7-8AB0-85C3BD76C9ED}" xr6:coauthVersionLast="47" xr6:coauthVersionMax="47" xr10:uidLastSave="{EC058F6D-FD54-40F7-B04B-F3043543DFE9}"/>
  <bookViews>
    <workbookView xWindow="-120" yWindow="-120" windowWidth="29040" windowHeight="15720" xr2:uid="{982B206A-8BD9-4593-A0CD-C45F5FE263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4" i="1" l="1"/>
  <c r="B23" i="1"/>
  <c r="B21" i="1"/>
  <c r="B19" i="1"/>
  <c r="B9" i="1"/>
  <c r="B16" i="1"/>
  <c r="B8" i="1"/>
</calcChain>
</file>

<file path=xl/sharedStrings.xml><?xml version="1.0" encoding="utf-8"?>
<sst xmlns="http://schemas.openxmlformats.org/spreadsheetml/2006/main" count="37" uniqueCount="31">
  <si>
    <t>型式</t>
    <rPh sb="0" eb="2">
      <t>カタシキ</t>
    </rPh>
    <phoneticPr fontId="1"/>
  </si>
  <si>
    <t>順方向電圧降下VF</t>
    <rPh sb="0" eb="3">
      <t>ジュンホウコウ</t>
    </rPh>
    <rPh sb="3" eb="7">
      <t>デンアツコウカ</t>
    </rPh>
    <phoneticPr fontId="1"/>
  </si>
  <si>
    <t>V</t>
    <phoneticPr fontId="1"/>
  </si>
  <si>
    <r>
      <t>導通時間 ton</t>
    </r>
    <r>
      <rPr>
        <sz val="11"/>
        <color theme="1"/>
        <rFont val="游ゴシック"/>
        <family val="1"/>
        <scheme val="minor"/>
      </rPr>
      <t>​</t>
    </r>
    <phoneticPr fontId="1"/>
  </si>
  <si>
    <t>usec</t>
    <phoneticPr fontId="1"/>
  </si>
  <si>
    <t>スイッチング周波数 f</t>
    <phoneticPr fontId="1"/>
  </si>
  <si>
    <t>電流 I</t>
    <phoneticPr fontId="1"/>
  </si>
  <si>
    <t>kHz</t>
    <phoneticPr fontId="1"/>
  </si>
  <si>
    <t>A</t>
    <phoneticPr fontId="1"/>
  </si>
  <si>
    <t>デューティ比D</t>
    <phoneticPr fontId="1"/>
  </si>
  <si>
    <t>平均損失</t>
    <rPh sb="0" eb="4">
      <t>ヘイキンソンシツ</t>
    </rPh>
    <phoneticPr fontId="1"/>
  </si>
  <si>
    <t>W</t>
    <phoneticPr fontId="1"/>
  </si>
  <si>
    <t>最大チップ温度</t>
    <rPh sb="0" eb="2">
      <t>サイダイ</t>
    </rPh>
    <rPh sb="5" eb="7">
      <t>オンド</t>
    </rPh>
    <phoneticPr fontId="1"/>
  </si>
  <si>
    <t>ダイオードチップとケース間の熱抵抗Rth(j-c)</t>
    <rPh sb="12" eb="13">
      <t>カン</t>
    </rPh>
    <rPh sb="14" eb="17">
      <t>ネツテイコウ</t>
    </rPh>
    <phoneticPr fontId="1"/>
  </si>
  <si>
    <t>K/W</t>
  </si>
  <si>
    <t>ケースとヒートシンクの間の熱抵抗Rth(c-f)</t>
    <phoneticPr fontId="1"/>
  </si>
  <si>
    <t>℃</t>
    <phoneticPr fontId="1"/>
  </si>
  <si>
    <t>周囲温度+5℃</t>
    <rPh sb="0" eb="4">
      <t>シュウイオンド</t>
    </rPh>
    <phoneticPr fontId="1"/>
  </si>
  <si>
    <t>フィンの熱抵Rth(f-a)</t>
    <phoneticPr fontId="1"/>
  </si>
  <si>
    <t>IDWD150G120C5</t>
    <phoneticPr fontId="1"/>
  </si>
  <si>
    <t>ダイオードヒートシンク設計書</t>
    <rPh sb="11" eb="13">
      <t>セッケイ</t>
    </rPh>
    <rPh sb="13" eb="14">
      <t>ショ</t>
    </rPh>
    <phoneticPr fontId="1"/>
  </si>
  <si>
    <t>過渡熱インピーダンス Zth(t)</t>
    <phoneticPr fontId="1"/>
  </si>
  <si>
    <t>1パルスエネルギーE=VF​IF​t</t>
    <phoneticPr fontId="1"/>
  </si>
  <si>
    <t>J</t>
    <phoneticPr fontId="1"/>
  </si>
  <si>
    <t>Zth​(t)</t>
    <phoneticPr fontId="1"/>
  </si>
  <si>
    <t>瞬間温度上昇</t>
    <phoneticPr fontId="1"/>
  </si>
  <si>
    <t>K</t>
    <phoneticPr fontId="1"/>
  </si>
  <si>
    <t>ΔTavg​</t>
    <phoneticPr fontId="1"/>
  </si>
  <si>
    <t>最大接合温度Tj,max​</t>
    <phoneticPr fontId="1"/>
  </si>
  <si>
    <t>←120℃以下でOK</t>
    <rPh sb="5" eb="7">
      <t>イカ</t>
    </rPh>
    <phoneticPr fontId="1"/>
  </si>
  <si>
    <t>←これ以下を選ぶ(小さいどうするか検討要)</t>
    <rPh sb="3" eb="5">
      <t>イカ</t>
    </rPh>
    <rPh sb="6" eb="7">
      <t>エラ</t>
    </rPh>
    <rPh sb="9" eb="10">
      <t>チイ</t>
    </rPh>
    <rPh sb="17" eb="19">
      <t>ケントウ</t>
    </rPh>
    <rPh sb="19" eb="2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</si>
</sst>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1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2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229334</xdr:colOff>
      <xdr:row>9</xdr:row>
      <xdr:rowOff>75468</xdr:rowOff>
    </xdr:from>
    <xdr:to>
      <xdr:col>12</xdr:col>
      <xdr:colOff>147956</xdr:colOff>
      <xdr:row>25</xdr:row>
      <xdr:rowOff>75467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C8F82D6-9C90-BE82-316B-FDCD16610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6853" y="2442064"/>
          <a:ext cx="3362276" cy="3868615"/>
        </a:xfrm>
        <a:prstGeom prst="rect">
          <a:avLst/>
        </a:prstGeom>
      </xdr:spPr>
    </xdr:pic>
    <xdr:clientData/>
  </xdr:twoCellAnchor>
  <xdr:twoCellAnchor>
    <xdr:from>
      <xdr:col>2</xdr:col>
      <xdr:colOff>483577</xdr:colOff>
      <xdr:row>18</xdr:row>
      <xdr:rowOff>80596</xdr:rowOff>
    </xdr:from>
    <xdr:to>
      <xdr:col>8</xdr:col>
      <xdr:colOff>373673</xdr:colOff>
      <xdr:row>19</xdr:row>
      <xdr:rowOff>175846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5FED2B9-6A97-01F0-A1EB-363470054DE5}"/>
            </a:ext>
          </a:extLst>
        </xdr:cNvPr>
        <xdr:cNvCxnSpPr/>
      </xdr:nvCxnSpPr>
      <xdr:spPr>
        <a:xfrm flipV="1">
          <a:off x="4447442" y="4623288"/>
          <a:ext cx="4022481" cy="33703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0EE8-490D-48EA-AC73-5733DA8240F8}">
  <dimension ref="A1:D24"/>
  <sheetViews>
    <sheetView tabSelected="1" topLeftCell="A6" zoomScale="130" zoomScaleNormal="130" workbookViewId="0">
      <selection activeCell="F22" sqref="F22"/>
    </sheetView>
  </sheetViews>
  <sheetFormatPr defaultRowHeight="18.75" x14ac:dyDescent="0.4"/>
  <cols>
    <col min="1" max="1" width="43" customWidth="1"/>
  </cols>
  <sheetData>
    <row r="1" spans="1:4" ht="33.75" customHeight="1" x14ac:dyDescent="0.4">
      <c r="A1" s="2" t="s">
        <v>20</v>
      </c>
    </row>
    <row r="2" spans="1:4" x14ac:dyDescent="0.4">
      <c r="A2" t="s">
        <v>0</v>
      </c>
      <c r="B2" t="s">
        <v>19</v>
      </c>
    </row>
    <row r="3" spans="1:4" x14ac:dyDescent="0.4">
      <c r="A3" t="s">
        <v>1</v>
      </c>
      <c r="B3">
        <v>1.8</v>
      </c>
      <c r="C3" t="s">
        <v>2</v>
      </c>
    </row>
    <row r="4" spans="1:4" x14ac:dyDescent="0.4">
      <c r="A4" s="1" t="s">
        <v>3</v>
      </c>
      <c r="B4">
        <v>2</v>
      </c>
      <c r="C4" t="s">
        <v>4</v>
      </c>
    </row>
    <row r="5" spans="1:4" x14ac:dyDescent="0.4">
      <c r="A5" t="s">
        <v>5</v>
      </c>
      <c r="B5">
        <v>20</v>
      </c>
      <c r="C5" t="s">
        <v>7</v>
      </c>
    </row>
    <row r="6" spans="1:4" x14ac:dyDescent="0.4">
      <c r="A6" t="s">
        <v>6</v>
      </c>
      <c r="B6">
        <v>470</v>
      </c>
      <c r="C6" t="s">
        <v>8</v>
      </c>
    </row>
    <row r="8" spans="1:4" x14ac:dyDescent="0.4">
      <c r="A8" t="s">
        <v>9</v>
      </c>
      <c r="B8">
        <f>B4*10^-6*B5*10^3</f>
        <v>3.9999999999999994E-2</v>
      </c>
    </row>
    <row r="9" spans="1:4" x14ac:dyDescent="0.4">
      <c r="A9" t="s">
        <v>10</v>
      </c>
      <c r="B9">
        <f>B3*B6*B8</f>
        <v>33.839999999999996</v>
      </c>
      <c r="C9" t="s">
        <v>11</v>
      </c>
    </row>
    <row r="11" spans="1:4" x14ac:dyDescent="0.4">
      <c r="A11" t="s">
        <v>13</v>
      </c>
      <c r="B11">
        <v>0.13</v>
      </c>
      <c r="C11" t="s">
        <v>14</v>
      </c>
    </row>
    <row r="12" spans="1:4" x14ac:dyDescent="0.4">
      <c r="A12" t="s">
        <v>15</v>
      </c>
      <c r="B12">
        <v>0.5</v>
      </c>
      <c r="C12" t="s">
        <v>14</v>
      </c>
    </row>
    <row r="14" spans="1:4" x14ac:dyDescent="0.4">
      <c r="A14" t="s">
        <v>17</v>
      </c>
      <c r="B14">
        <v>40</v>
      </c>
      <c r="C14" t="s">
        <v>16</v>
      </c>
    </row>
    <row r="15" spans="1:4" x14ac:dyDescent="0.4">
      <c r="A15" t="s">
        <v>12</v>
      </c>
      <c r="B15">
        <v>120</v>
      </c>
      <c r="C15" t="s">
        <v>16</v>
      </c>
    </row>
    <row r="16" spans="1:4" x14ac:dyDescent="0.4">
      <c r="A16" t="s">
        <v>18</v>
      </c>
      <c r="B16" s="3">
        <f>(B15-B14)/B9-(B11+B12)</f>
        <v>1.7340661938534283</v>
      </c>
      <c r="C16" t="s">
        <v>14</v>
      </c>
      <c r="D16" t="s">
        <v>30</v>
      </c>
    </row>
    <row r="18" spans="1:4" x14ac:dyDescent="0.4">
      <c r="A18" s="2" t="s">
        <v>21</v>
      </c>
    </row>
    <row r="19" spans="1:4" x14ac:dyDescent="0.4">
      <c r="A19" t="s">
        <v>22</v>
      </c>
      <c r="B19">
        <f>B3*B6*B4*10^-6</f>
        <v>1.6919999999999999E-3</v>
      </c>
      <c r="C19" t="s">
        <v>23</v>
      </c>
    </row>
    <row r="20" spans="1:4" x14ac:dyDescent="0.4">
      <c r="A20" t="s">
        <v>24</v>
      </c>
      <c r="B20">
        <v>6.0000000000000001E-3</v>
      </c>
      <c r="C20" t="s">
        <v>14</v>
      </c>
    </row>
    <row r="21" spans="1:4" x14ac:dyDescent="0.4">
      <c r="A21" t="s">
        <v>25</v>
      </c>
      <c r="B21">
        <f>B3*B6*B20</f>
        <v>5.0760000000000005</v>
      </c>
      <c r="C21" t="s">
        <v>26</v>
      </c>
    </row>
    <row r="23" spans="1:4" x14ac:dyDescent="0.4">
      <c r="A23" t="s">
        <v>27</v>
      </c>
      <c r="B23">
        <f>B11+B12+B16*B9</f>
        <v>59.310800000000008</v>
      </c>
      <c r="C23" t="s">
        <v>16</v>
      </c>
    </row>
    <row r="24" spans="1:4" x14ac:dyDescent="0.4">
      <c r="A24" t="s">
        <v>28</v>
      </c>
      <c r="B24">
        <f>B23+B14+B21</f>
        <v>104.38679999999999</v>
      </c>
      <c r="C24" t="s">
        <v>16</v>
      </c>
      <c r="D24" t="s">
        <v>29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翔悟 石井</dc:creator>
  <cp:lastModifiedBy>翔悟 石井</cp:lastModifiedBy>
  <dcterms:created xsi:type="dcterms:W3CDTF">2026-06-10T12:32:04Z</dcterms:created>
  <dcterms:modified xsi:type="dcterms:W3CDTF">2026-06-10T22:36:48Z</dcterms:modified>
</cp:coreProperties>
</file>